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360" yWindow="12" windowWidth="9432" windowHeight="4860" activeTab="1"/>
  </bookViews>
  <sheets>
    <sheet name="datos iniciales" sheetId="30" r:id="rId1"/>
    <sheet name="solucion" sheetId="31" r:id="rId2"/>
  </sheets>
  <calcPr calcId="125725"/>
</workbook>
</file>

<file path=xl/calcChain.xml><?xml version="1.0" encoding="utf-8"?>
<calcChain xmlns="http://schemas.openxmlformats.org/spreadsheetml/2006/main">
  <c r="I9" i="31"/>
  <c r="H9"/>
  <c r="N8"/>
  <c r="M8"/>
  <c r="L8"/>
  <c r="K8"/>
  <c r="J8"/>
  <c r="N7"/>
  <c r="M7"/>
  <c r="L7"/>
  <c r="K7"/>
  <c r="J7"/>
  <c r="N6"/>
  <c r="M6"/>
  <c r="L6"/>
  <c r="K6"/>
  <c r="J6"/>
  <c r="N5"/>
  <c r="M5"/>
  <c r="L5"/>
  <c r="K5"/>
  <c r="J5"/>
  <c r="N4"/>
  <c r="M4"/>
  <c r="L4"/>
  <c r="K4"/>
  <c r="J4"/>
  <c r="N3"/>
  <c r="M3"/>
  <c r="L3"/>
  <c r="K3"/>
  <c r="J3"/>
  <c r="N2"/>
  <c r="M2"/>
  <c r="L2"/>
  <c r="K2"/>
  <c r="J2"/>
  <c r="D4"/>
  <c r="D5"/>
  <c r="E5" s="1"/>
  <c r="D6"/>
  <c r="D7"/>
  <c r="D8"/>
  <c r="D3"/>
  <c r="E6" l="1"/>
  <c r="E7"/>
  <c r="L9"/>
  <c r="E8"/>
  <c r="E4"/>
  <c r="K9"/>
  <c r="N9"/>
  <c r="J9"/>
  <c r="M9"/>
</calcChain>
</file>

<file path=xl/sharedStrings.xml><?xml version="1.0" encoding="utf-8"?>
<sst xmlns="http://schemas.openxmlformats.org/spreadsheetml/2006/main" count="60" uniqueCount="41">
  <si>
    <t>mes</t>
  </si>
  <si>
    <t>período</t>
  </si>
  <si>
    <t>demanda real</t>
  </si>
  <si>
    <t>t</t>
  </si>
  <si>
    <t>enero</t>
  </si>
  <si>
    <t>t + 1</t>
  </si>
  <si>
    <t>febrero</t>
  </si>
  <si>
    <t>t + 2</t>
  </si>
  <si>
    <t>marzo</t>
  </si>
  <si>
    <t>t + 3</t>
  </si>
  <si>
    <t>abril</t>
  </si>
  <si>
    <t>t + 4</t>
  </si>
  <si>
    <t>mayo</t>
  </si>
  <si>
    <t>t + 5</t>
  </si>
  <si>
    <t>junio</t>
  </si>
  <si>
    <t>t + 6</t>
  </si>
  <si>
    <t>julio</t>
  </si>
  <si>
    <t>diferencia 1ª</t>
  </si>
  <si>
    <t>diferencia 2ª</t>
  </si>
  <si>
    <t>t**2</t>
  </si>
  <si>
    <t>t**3</t>
  </si>
  <si>
    <t>t**4</t>
  </si>
  <si>
    <t>total</t>
  </si>
  <si>
    <t>DR*t</t>
  </si>
  <si>
    <t>DR*(t**2)</t>
  </si>
  <si>
    <t>Diferencias segundas estables</t>
  </si>
  <si>
    <t>Sustituyendo los valores obtenidos en el sistema de ecuaciones (ver documento word):</t>
  </si>
  <si>
    <t>se obtinen las siguientes ecuaciones:</t>
  </si>
  <si>
    <t>(3)   11044  =  28 * a  +  140 * b  +  784 * c</t>
  </si>
  <si>
    <t>(2)    2391   = 7 * a  +  28 * b  +  140 * c</t>
  </si>
  <si>
    <r>
      <t>(2)</t>
    </r>
    <r>
      <rPr>
        <sz val="7"/>
        <rFont val="Calibri"/>
        <family val="2"/>
      </rPr>
      <t xml:space="preserve">    </t>
    </r>
    <r>
      <rPr>
        <sz val="11"/>
        <rFont val="Calibri"/>
        <family val="2"/>
      </rPr>
      <t>DR1 + … + DRn                   = n * a + (1 + … + n) * b + (1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+ 2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+ 3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+ … + n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>) * c</t>
    </r>
  </si>
  <si>
    <r>
      <t>(3)</t>
    </r>
    <r>
      <rPr>
        <sz val="7"/>
        <rFont val="Calibri"/>
        <family val="2"/>
      </rPr>
      <t xml:space="preserve">    </t>
    </r>
    <r>
      <rPr>
        <sz val="11"/>
        <rFont val="Calibri"/>
        <family val="2"/>
      </rPr>
      <t>DR1 * 1 + … + DRn * n      = (1 + … + n) * a + (1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+ … + n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>) * b +  (1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 xml:space="preserve"> + … + n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) * c</t>
    </r>
  </si>
  <si>
    <r>
      <t>(4)</t>
    </r>
    <r>
      <rPr>
        <i/>
        <sz val="7"/>
        <rFont val="Calibri"/>
        <family val="2"/>
      </rPr>
      <t xml:space="preserve">    </t>
    </r>
    <r>
      <rPr>
        <sz val="11"/>
        <rFont val="Calibri"/>
        <family val="2"/>
      </rPr>
      <t>DR1 * 1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+ … + DRn * n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  = (1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+ … + n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>) * a + (1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 xml:space="preserve"> + … + n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) * b +  (1</t>
    </r>
    <r>
      <rPr>
        <vertAlign val="superscript"/>
        <sz val="11"/>
        <rFont val="Calibri"/>
        <family val="2"/>
      </rPr>
      <t>4</t>
    </r>
    <r>
      <rPr>
        <sz val="11"/>
        <rFont val="Calibri"/>
        <family val="2"/>
      </rPr>
      <t xml:space="preserve"> + … + n</t>
    </r>
    <r>
      <rPr>
        <vertAlign val="superscript"/>
        <sz val="11"/>
        <rFont val="Calibri"/>
        <family val="2"/>
      </rPr>
      <t>4</t>
    </r>
    <r>
      <rPr>
        <sz val="11"/>
        <rFont val="Calibri"/>
        <family val="2"/>
      </rPr>
      <t>) * c</t>
    </r>
  </si>
  <si>
    <t>(4)    60154  = 140 * a  +  784 * b  +  4676 * c</t>
  </si>
  <si>
    <t>Despejando se obtienen los valores:</t>
  </si>
  <si>
    <t>a = 200,715</t>
  </si>
  <si>
    <t>b = 5,809</t>
  </si>
  <si>
    <t>c = 5,881</t>
  </si>
  <si>
    <t>Y llevando a la fórmula</t>
  </si>
  <si>
    <r>
      <t xml:space="preserve">Q </t>
    </r>
    <r>
      <rPr>
        <b/>
        <vertAlign val="subscript"/>
        <sz val="11"/>
        <color rgb="FFFFFFFF"/>
        <rFont val="Calibri"/>
        <family val="2"/>
      </rPr>
      <t>t + 7</t>
    </r>
    <r>
      <rPr>
        <b/>
        <sz val="11"/>
        <color rgb="FFFFFFFF"/>
        <rFont val="Calibri"/>
        <family val="2"/>
      </rPr>
      <t xml:space="preserve"> = a + b n + c n</t>
    </r>
    <r>
      <rPr>
        <b/>
        <vertAlign val="superscript"/>
        <sz val="11"/>
        <color rgb="FFFFFFFF"/>
        <rFont val="Calibri"/>
        <family val="2"/>
      </rPr>
      <t>2</t>
    </r>
  </si>
  <si>
    <r>
      <t>Q</t>
    </r>
    <r>
      <rPr>
        <b/>
        <sz val="8"/>
        <rFont val="Calibri"/>
        <family val="2"/>
      </rPr>
      <t>t+7</t>
    </r>
    <r>
      <rPr>
        <b/>
        <sz val="11"/>
        <rFont val="Calibri"/>
        <family val="2"/>
      </rPr>
      <t xml:space="preserve"> = Q</t>
    </r>
    <r>
      <rPr>
        <b/>
        <sz val="8"/>
        <rFont val="Calibri"/>
        <family val="2"/>
      </rPr>
      <t>8</t>
    </r>
    <r>
      <rPr>
        <b/>
        <sz val="11"/>
        <rFont val="Calibri"/>
        <family val="2"/>
      </rPr>
      <t xml:space="preserve"> = 200,715  +  5,809 * 8  +  5,88 * 64 = 623,57</t>
    </r>
  </si>
</sst>
</file>

<file path=xl/styles.xml><?xml version="1.0" encoding="utf-8"?>
<styleSheet xmlns="http://schemas.openxmlformats.org/spreadsheetml/2006/main">
  <fonts count="16">
    <font>
      <sz val="11"/>
      <name val="Book Antiqua"/>
    </font>
    <font>
      <sz val="8"/>
      <name val="Book Antiqua"/>
      <family val="1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Book Antiqua"/>
      <family val="1"/>
    </font>
    <font>
      <b/>
      <sz val="11"/>
      <name val="Calibri"/>
      <family val="2"/>
      <scheme val="minor"/>
    </font>
    <font>
      <sz val="11"/>
      <name val="Book Antiqua"/>
      <family val="1"/>
    </font>
    <font>
      <vertAlign val="superscript"/>
      <sz val="11"/>
      <name val="Calibri"/>
      <family val="2"/>
    </font>
    <font>
      <i/>
      <sz val="11"/>
      <name val="Calibri"/>
      <family val="2"/>
    </font>
    <font>
      <sz val="7"/>
      <name val="Calibri"/>
      <family val="2"/>
    </font>
    <font>
      <i/>
      <sz val="7"/>
      <name val="Calibri"/>
      <family val="2"/>
    </font>
    <font>
      <b/>
      <sz val="11"/>
      <color rgb="FFFFFFFF"/>
      <name val="Calibri"/>
      <family val="2"/>
    </font>
    <font>
      <b/>
      <vertAlign val="subscript"/>
      <sz val="11"/>
      <color rgb="FFFFFFFF"/>
      <name val="Calibri"/>
      <family val="2"/>
    </font>
    <font>
      <b/>
      <vertAlign val="superscript"/>
      <sz val="11"/>
      <color rgb="FFFFFFFF"/>
      <name val="Calibri"/>
      <family val="2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thick">
        <color rgb="FFFFFFFF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3" fontId="0" fillId="0" borderId="0" xfId="0" applyNumberFormat="1"/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/>
    <xf numFmtId="0" fontId="9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9" fillId="0" borderId="0" xfId="0" applyFont="1" applyAlignment="1"/>
    <xf numFmtId="3" fontId="7" fillId="0" borderId="0" xfId="0" applyNumberFormat="1" applyFont="1"/>
    <xf numFmtId="0" fontId="12" fillId="0" borderId="0" xfId="0" applyFont="1"/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center"/>
    </xf>
    <xf numFmtId="3" fontId="5" fillId="2" borderId="0" xfId="0" applyNumberFormat="1" applyFont="1" applyFill="1"/>
    <xf numFmtId="0" fontId="3" fillId="3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zoomScaleNormal="100" workbookViewId="0">
      <selection sqref="A1:XFD1048576"/>
    </sheetView>
  </sheetViews>
  <sheetFormatPr baseColWidth="10" defaultRowHeight="14.4"/>
  <cols>
    <col min="1" max="1" width="7.77734375" customWidth="1"/>
    <col min="2" max="2" width="8.6640625" customWidth="1"/>
    <col min="3" max="3" width="13" customWidth="1"/>
    <col min="4" max="4" width="5.44140625" customWidth="1"/>
    <col min="5" max="5" width="5.6640625" customWidth="1"/>
    <col min="6" max="6" width="4.88671875" customWidth="1"/>
    <col min="7" max="8" width="5.6640625" customWidth="1"/>
    <col min="9" max="9" width="6.88671875" customWidth="1"/>
  </cols>
  <sheetData>
    <row r="1" spans="1:3" ht="23.25" customHeight="1" thickBot="1">
      <c r="A1" s="2" t="s">
        <v>1</v>
      </c>
      <c r="B1" s="2" t="s">
        <v>0</v>
      </c>
      <c r="C1" s="3" t="s">
        <v>2</v>
      </c>
    </row>
    <row r="2" spans="1:3" ht="15.6" thickTop="1" thickBot="1">
      <c r="A2" s="4" t="s">
        <v>3</v>
      </c>
      <c r="B2" s="5" t="s">
        <v>4</v>
      </c>
      <c r="C2" s="6">
        <v>212</v>
      </c>
    </row>
    <row r="3" spans="1:3" ht="15.6" thickTop="1" thickBot="1">
      <c r="A3" s="4" t="s">
        <v>5</v>
      </c>
      <c r="B3" s="5" t="s">
        <v>6</v>
      </c>
      <c r="C3" s="6">
        <v>236</v>
      </c>
    </row>
    <row r="4" spans="1:3" ht="15.6" thickTop="1" thickBot="1">
      <c r="A4" s="4" t="s">
        <v>7</v>
      </c>
      <c r="B4" s="5" t="s">
        <v>8</v>
      </c>
      <c r="C4" s="6">
        <v>272</v>
      </c>
    </row>
    <row r="5" spans="1:3" ht="15.6" thickTop="1" thickBot="1">
      <c r="A5" s="4" t="s">
        <v>9</v>
      </c>
      <c r="B5" s="5" t="s">
        <v>10</v>
      </c>
      <c r="C5" s="6">
        <v>318</v>
      </c>
    </row>
    <row r="6" spans="1:3" ht="15.6" thickTop="1" thickBot="1">
      <c r="A6" s="4" t="s">
        <v>11</v>
      </c>
      <c r="B6" s="5" t="s">
        <v>12</v>
      </c>
      <c r="C6" s="6">
        <v>376</v>
      </c>
    </row>
    <row r="7" spans="1:3" ht="15.6" thickTop="1" thickBot="1">
      <c r="A7" s="4" t="s">
        <v>13</v>
      </c>
      <c r="B7" s="5" t="s">
        <v>14</v>
      </c>
      <c r="C7" s="6">
        <v>447</v>
      </c>
    </row>
    <row r="8" spans="1:3" ht="15" thickTop="1">
      <c r="A8" s="7" t="s">
        <v>15</v>
      </c>
      <c r="B8" s="8" t="s">
        <v>16</v>
      </c>
      <c r="C8" s="9">
        <v>530</v>
      </c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0"/>
  <sheetViews>
    <sheetView tabSelected="1" topLeftCell="A7" workbookViewId="0">
      <selection activeCell="F23" sqref="F23"/>
    </sheetView>
  </sheetViews>
  <sheetFormatPr baseColWidth="10" defaultRowHeight="14.4"/>
  <cols>
    <col min="1" max="1" width="7.77734375" customWidth="1"/>
    <col min="2" max="2" width="8.6640625" customWidth="1"/>
    <col min="3" max="3" width="13" customWidth="1"/>
    <col min="4" max="4" width="13.6640625" style="11" customWidth="1"/>
    <col min="5" max="5" width="11" style="11" customWidth="1"/>
    <col min="6" max="6" width="4.88671875" customWidth="1"/>
    <col min="7" max="7" width="5.6640625" customWidth="1"/>
    <col min="8" max="8" width="5.6640625" style="11" customWidth="1"/>
    <col min="9" max="9" width="10" customWidth="1"/>
  </cols>
  <sheetData>
    <row r="1" spans="1:14" ht="29.4" thickBot="1">
      <c r="A1" s="2" t="s">
        <v>1</v>
      </c>
      <c r="B1" s="2" t="s">
        <v>0</v>
      </c>
      <c r="C1" s="3" t="s">
        <v>2</v>
      </c>
      <c r="D1" s="10" t="s">
        <v>17</v>
      </c>
      <c r="E1" s="10" t="s">
        <v>18</v>
      </c>
      <c r="H1" s="2" t="s">
        <v>0</v>
      </c>
      <c r="I1" s="2" t="s">
        <v>2</v>
      </c>
      <c r="J1" s="16" t="s">
        <v>19</v>
      </c>
      <c r="K1" s="16" t="s">
        <v>20</v>
      </c>
      <c r="L1" s="16" t="s">
        <v>21</v>
      </c>
      <c r="M1" s="17" t="s">
        <v>23</v>
      </c>
      <c r="N1" s="17" t="s">
        <v>24</v>
      </c>
    </row>
    <row r="2" spans="1:14" ht="15.6" thickTop="1" thickBot="1">
      <c r="A2" s="4" t="s">
        <v>3</v>
      </c>
      <c r="B2" s="5" t="s">
        <v>4</v>
      </c>
      <c r="C2" s="6">
        <v>212</v>
      </c>
      <c r="H2" s="11">
        <v>1</v>
      </c>
      <c r="I2" s="14">
        <v>212</v>
      </c>
      <c r="J2" s="14">
        <f>POWER(H2,2)</f>
        <v>1</v>
      </c>
      <c r="K2" s="14">
        <f>POWER(H2,3)</f>
        <v>1</v>
      </c>
      <c r="L2" s="14">
        <f>POWER(H2,4)</f>
        <v>1</v>
      </c>
      <c r="M2" s="15">
        <f>H2*I2</f>
        <v>212</v>
      </c>
      <c r="N2" s="15">
        <f>I2*POWER(H2,2)</f>
        <v>212</v>
      </c>
    </row>
    <row r="3" spans="1:14" ht="15.6" thickTop="1" thickBot="1">
      <c r="A3" s="4" t="s">
        <v>5</v>
      </c>
      <c r="B3" s="5" t="s">
        <v>6</v>
      </c>
      <c r="C3" s="6">
        <v>236</v>
      </c>
      <c r="D3" s="11">
        <f>C3-C2</f>
        <v>24</v>
      </c>
      <c r="H3" s="11">
        <v>2</v>
      </c>
      <c r="I3" s="14">
        <v>236</v>
      </c>
      <c r="J3" s="14">
        <f t="shared" ref="J3:J8" si="0">POWER(H3,2)</f>
        <v>4</v>
      </c>
      <c r="K3" s="14">
        <f t="shared" ref="K3:K8" si="1">POWER(H3,3)</f>
        <v>8</v>
      </c>
      <c r="L3" s="14">
        <f t="shared" ref="L3:L8" si="2">POWER(H3,4)</f>
        <v>16</v>
      </c>
      <c r="M3" s="15">
        <f t="shared" ref="M3:M8" si="3">H3*I3</f>
        <v>472</v>
      </c>
      <c r="N3" s="15">
        <f t="shared" ref="N3:N8" si="4">I3*POWER(H3,2)</f>
        <v>944</v>
      </c>
    </row>
    <row r="4" spans="1:14" ht="15.6" thickTop="1" thickBot="1">
      <c r="A4" s="4" t="s">
        <v>7</v>
      </c>
      <c r="B4" s="5" t="s">
        <v>8</v>
      </c>
      <c r="C4" s="6">
        <v>272</v>
      </c>
      <c r="D4" s="11">
        <f t="shared" ref="D4:E8" si="5">C4-C3</f>
        <v>36</v>
      </c>
      <c r="E4" s="11">
        <f>D4-D3</f>
        <v>12</v>
      </c>
      <c r="H4" s="11">
        <v>3</v>
      </c>
      <c r="I4" s="14">
        <v>272</v>
      </c>
      <c r="J4" s="14">
        <f t="shared" si="0"/>
        <v>9</v>
      </c>
      <c r="K4" s="14">
        <f t="shared" si="1"/>
        <v>27</v>
      </c>
      <c r="L4" s="14">
        <f t="shared" si="2"/>
        <v>81</v>
      </c>
      <c r="M4" s="15">
        <f t="shared" si="3"/>
        <v>816</v>
      </c>
      <c r="N4" s="15">
        <f t="shared" si="4"/>
        <v>2448</v>
      </c>
    </row>
    <row r="5" spans="1:14" ht="15.6" thickTop="1" thickBot="1">
      <c r="A5" s="4" t="s">
        <v>9</v>
      </c>
      <c r="B5" s="5" t="s">
        <v>10</v>
      </c>
      <c r="C5" s="6">
        <v>318</v>
      </c>
      <c r="D5" s="11">
        <f t="shared" si="5"/>
        <v>46</v>
      </c>
      <c r="E5" s="11">
        <f t="shared" si="5"/>
        <v>10</v>
      </c>
      <c r="H5" s="11">
        <v>4</v>
      </c>
      <c r="I5" s="14">
        <v>318</v>
      </c>
      <c r="J5" s="14">
        <f t="shared" si="0"/>
        <v>16</v>
      </c>
      <c r="K5" s="14">
        <f t="shared" si="1"/>
        <v>64</v>
      </c>
      <c r="L5" s="14">
        <f t="shared" si="2"/>
        <v>256</v>
      </c>
      <c r="M5" s="15">
        <f t="shared" si="3"/>
        <v>1272</v>
      </c>
      <c r="N5" s="15">
        <f t="shared" si="4"/>
        <v>5088</v>
      </c>
    </row>
    <row r="6" spans="1:14" ht="15.6" thickTop="1" thickBot="1">
      <c r="A6" s="4" t="s">
        <v>11</v>
      </c>
      <c r="B6" s="5" t="s">
        <v>12</v>
      </c>
      <c r="C6" s="6">
        <v>376</v>
      </c>
      <c r="D6" s="11">
        <f t="shared" si="5"/>
        <v>58</v>
      </c>
      <c r="E6" s="11">
        <f t="shared" si="5"/>
        <v>12</v>
      </c>
      <c r="H6" s="11">
        <v>5</v>
      </c>
      <c r="I6" s="14">
        <v>376</v>
      </c>
      <c r="J6" s="14">
        <f t="shared" si="0"/>
        <v>25</v>
      </c>
      <c r="K6" s="14">
        <f t="shared" si="1"/>
        <v>125</v>
      </c>
      <c r="L6" s="14">
        <f t="shared" si="2"/>
        <v>625</v>
      </c>
      <c r="M6" s="15">
        <f t="shared" si="3"/>
        <v>1880</v>
      </c>
      <c r="N6" s="15">
        <f t="shared" si="4"/>
        <v>9400</v>
      </c>
    </row>
    <row r="7" spans="1:14" ht="15.6" thickTop="1" thickBot="1">
      <c r="A7" s="4" t="s">
        <v>13</v>
      </c>
      <c r="B7" s="5" t="s">
        <v>14</v>
      </c>
      <c r="C7" s="6">
        <v>447</v>
      </c>
      <c r="D7" s="11">
        <f t="shared" si="5"/>
        <v>71</v>
      </c>
      <c r="E7" s="11">
        <f t="shared" si="5"/>
        <v>13</v>
      </c>
      <c r="H7" s="11">
        <v>6</v>
      </c>
      <c r="I7" s="15">
        <v>447</v>
      </c>
      <c r="J7" s="15">
        <f t="shared" si="0"/>
        <v>36</v>
      </c>
      <c r="K7" s="15">
        <f t="shared" si="1"/>
        <v>216</v>
      </c>
      <c r="L7" s="15">
        <f t="shared" si="2"/>
        <v>1296</v>
      </c>
      <c r="M7" s="15">
        <f t="shared" si="3"/>
        <v>2682</v>
      </c>
      <c r="N7" s="15">
        <f t="shared" si="4"/>
        <v>16092</v>
      </c>
    </row>
    <row r="8" spans="1:14" ht="15" thickTop="1">
      <c r="A8" s="7" t="s">
        <v>15</v>
      </c>
      <c r="B8" s="8" t="s">
        <v>16</v>
      </c>
      <c r="C8" s="9">
        <v>530</v>
      </c>
      <c r="D8" s="11">
        <f t="shared" si="5"/>
        <v>83</v>
      </c>
      <c r="E8" s="11">
        <f t="shared" si="5"/>
        <v>12</v>
      </c>
      <c r="H8" s="11">
        <v>7</v>
      </c>
      <c r="I8" s="15">
        <v>530</v>
      </c>
      <c r="J8" s="15">
        <f t="shared" si="0"/>
        <v>49</v>
      </c>
      <c r="K8" s="15">
        <f t="shared" si="1"/>
        <v>343</v>
      </c>
      <c r="L8" s="15">
        <f t="shared" si="2"/>
        <v>2401</v>
      </c>
      <c r="M8" s="15">
        <f t="shared" si="3"/>
        <v>3710</v>
      </c>
      <c r="N8" s="15">
        <f t="shared" si="4"/>
        <v>25970</v>
      </c>
    </row>
    <row r="9" spans="1:14">
      <c r="G9" s="13" t="s">
        <v>22</v>
      </c>
      <c r="H9" s="19">
        <f t="shared" ref="H9:N9" si="6">SUM(H2:H8)</f>
        <v>28</v>
      </c>
      <c r="I9" s="18">
        <f t="shared" si="6"/>
        <v>2391</v>
      </c>
      <c r="J9" s="18">
        <f t="shared" si="6"/>
        <v>140</v>
      </c>
      <c r="K9" s="18">
        <f t="shared" si="6"/>
        <v>784</v>
      </c>
      <c r="L9" s="18">
        <f t="shared" si="6"/>
        <v>4676</v>
      </c>
      <c r="M9" s="18">
        <f t="shared" si="6"/>
        <v>11044</v>
      </c>
      <c r="N9" s="18">
        <f t="shared" si="6"/>
        <v>60154</v>
      </c>
    </row>
    <row r="11" spans="1:14" ht="18" customHeight="1">
      <c r="A11" s="30" t="s">
        <v>25</v>
      </c>
      <c r="B11" s="30"/>
      <c r="C11" s="30"/>
      <c r="D11" s="30"/>
      <c r="E11" s="22"/>
      <c r="F11" s="20"/>
      <c r="G11" s="20"/>
      <c r="H11" s="22"/>
      <c r="I11" s="20"/>
    </row>
    <row r="12" spans="1:14">
      <c r="A12" s="20" t="s">
        <v>26</v>
      </c>
      <c r="B12" s="20"/>
      <c r="C12" s="20"/>
      <c r="D12" s="22"/>
      <c r="E12" s="22"/>
      <c r="F12" s="20"/>
      <c r="G12" s="20"/>
      <c r="H12" s="22"/>
      <c r="I12" s="20"/>
    </row>
    <row r="13" spans="1:14">
      <c r="A13" s="20"/>
      <c r="B13" s="20"/>
      <c r="C13" s="20"/>
      <c r="D13" s="22"/>
      <c r="E13" s="22"/>
      <c r="F13" s="20"/>
      <c r="G13" s="20"/>
      <c r="H13" s="22"/>
      <c r="I13" s="20"/>
    </row>
    <row r="14" spans="1:14" ht="16.2">
      <c r="A14" s="20"/>
      <c r="B14" s="23" t="s">
        <v>30</v>
      </c>
      <c r="C14" s="23"/>
      <c r="D14" s="23"/>
      <c r="E14" s="23"/>
      <c r="F14" s="23"/>
      <c r="G14" s="23"/>
      <c r="H14" s="22"/>
      <c r="I14" s="20"/>
    </row>
    <row r="15" spans="1:14" ht="16.2">
      <c r="A15" s="20"/>
      <c r="B15" s="23" t="s">
        <v>31</v>
      </c>
      <c r="C15" s="23"/>
      <c r="D15" s="23"/>
      <c r="E15" s="23"/>
      <c r="F15" s="23"/>
      <c r="G15" s="23"/>
      <c r="H15" s="22"/>
      <c r="I15" s="20"/>
    </row>
    <row r="16" spans="1:14" ht="16.2">
      <c r="A16" s="20"/>
      <c r="B16" s="24" t="s">
        <v>32</v>
      </c>
      <c r="C16" s="24"/>
      <c r="D16" s="24"/>
      <c r="E16" s="24"/>
      <c r="F16" s="24"/>
      <c r="G16" s="24"/>
      <c r="H16" s="22"/>
      <c r="I16" s="20"/>
    </row>
    <row r="17" spans="1:9">
      <c r="A17" s="20"/>
      <c r="B17" s="21"/>
      <c r="C17" s="20"/>
      <c r="D17" s="22"/>
      <c r="E17" s="22"/>
      <c r="F17" s="20"/>
      <c r="G17" s="20"/>
      <c r="H17" s="22"/>
      <c r="I17" s="20"/>
    </row>
    <row r="18" spans="1:9">
      <c r="A18" s="20" t="s">
        <v>27</v>
      </c>
      <c r="B18" s="20"/>
      <c r="C18" s="20"/>
      <c r="D18" s="22"/>
      <c r="E18" s="22"/>
      <c r="F18" s="20"/>
      <c r="G18" s="20"/>
      <c r="H18" s="22"/>
      <c r="I18" s="20"/>
    </row>
    <row r="20" spans="1:9">
      <c r="B20" s="23" t="s">
        <v>29</v>
      </c>
      <c r="C20" s="23"/>
      <c r="D20" s="23"/>
      <c r="E20" s="23"/>
      <c r="F20" s="23"/>
      <c r="G20" s="23"/>
    </row>
    <row r="21" spans="1:9">
      <c r="B21" s="23" t="s">
        <v>28</v>
      </c>
      <c r="C21" s="23"/>
      <c r="D21" s="23"/>
      <c r="E21" s="23"/>
      <c r="F21" s="23"/>
      <c r="G21" s="23"/>
    </row>
    <row r="22" spans="1:9">
      <c r="B22" s="23" t="s">
        <v>33</v>
      </c>
      <c r="C22" s="23"/>
      <c r="D22" s="23"/>
      <c r="E22" s="24"/>
      <c r="F22" s="24"/>
      <c r="G22" s="24"/>
    </row>
    <row r="24" spans="1:9">
      <c r="A24" s="20" t="s">
        <v>34</v>
      </c>
      <c r="B24" s="20"/>
      <c r="C24" s="20"/>
      <c r="D24" s="22"/>
    </row>
    <row r="25" spans="1:9">
      <c r="B25" s="23" t="s">
        <v>35</v>
      </c>
    </row>
    <row r="26" spans="1:9">
      <c r="B26" s="23" t="s">
        <v>36</v>
      </c>
    </row>
    <row r="27" spans="1:9">
      <c r="B27" s="23" t="s">
        <v>37</v>
      </c>
    </row>
    <row r="29" spans="1:9" ht="16.8">
      <c r="A29" s="25" t="s">
        <v>38</v>
      </c>
      <c r="B29" s="1"/>
      <c r="C29" s="1"/>
      <c r="D29" s="26" t="s">
        <v>39</v>
      </c>
      <c r="E29" s="12"/>
      <c r="F29" s="1"/>
      <c r="G29" s="1"/>
      <c r="H29" s="12"/>
    </row>
    <row r="30" spans="1:9">
      <c r="A30" s="1"/>
      <c r="B30" s="1"/>
      <c r="C30" s="27" t="s">
        <v>40</v>
      </c>
      <c r="D30" s="28"/>
      <c r="E30" s="28"/>
      <c r="F30" s="29"/>
      <c r="G30" s="1"/>
      <c r="H30" s="12"/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iniciales</vt:lpstr>
      <vt:lpstr>solucion</vt:lpstr>
    </vt:vector>
  </TitlesOfParts>
  <Company>consulgesa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mikel mauleon</dc:creator>
  <cp:lastModifiedBy>Usuario</cp:lastModifiedBy>
  <dcterms:created xsi:type="dcterms:W3CDTF">2005-11-15T19:11:58Z</dcterms:created>
  <dcterms:modified xsi:type="dcterms:W3CDTF">2020-12-05T11:56:42Z</dcterms:modified>
</cp:coreProperties>
</file>